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Документы\АДМИНИСТРАЦИЯ\НПА\депутаты\РЕШЕНИЯ 2021\бюджет октябрь\"/>
    </mc:Choice>
  </mc:AlternateContent>
  <bookViews>
    <workbookView xWindow="840" yWindow="300" windowWidth="17445" windowHeight="10050" tabRatio="491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D85" i="1" l="1"/>
  <c r="E85" i="1"/>
  <c r="C85" i="1"/>
  <c r="C82" i="1" s="1"/>
  <c r="C81" i="1" s="1"/>
  <c r="D74" i="1"/>
  <c r="E74" i="1"/>
  <c r="C74" i="1"/>
  <c r="D67" i="1"/>
  <c r="E67" i="1"/>
  <c r="C67" i="1"/>
  <c r="D62" i="1" l="1"/>
  <c r="D61" i="1" s="1"/>
  <c r="E62" i="1"/>
  <c r="C62" i="1"/>
  <c r="C61" i="1" s="1"/>
  <c r="E61" i="1"/>
  <c r="E77" i="1" l="1"/>
  <c r="D56" i="1"/>
  <c r="E56" i="1"/>
  <c r="C56" i="1"/>
  <c r="D72" i="1"/>
  <c r="D71" i="1" s="1"/>
  <c r="E72" i="1"/>
  <c r="E71" i="1" s="1"/>
  <c r="C72" i="1"/>
  <c r="C71" i="1" s="1"/>
  <c r="D82" i="1" l="1"/>
  <c r="E82" i="1"/>
  <c r="D81" i="1" l="1"/>
  <c r="E81" i="1"/>
  <c r="D79" i="1"/>
  <c r="E79" i="1"/>
  <c r="D77" i="1"/>
  <c r="D65" i="1"/>
  <c r="D64" i="1" s="1"/>
  <c r="E65" i="1"/>
  <c r="E64" i="1" s="1"/>
  <c r="D59" i="1"/>
  <c r="E59" i="1"/>
  <c r="D53" i="1"/>
  <c r="E53" i="1"/>
  <c r="D51" i="1"/>
  <c r="E51" i="1"/>
  <c r="D48" i="1"/>
  <c r="E48" i="1"/>
  <c r="D45" i="1"/>
  <c r="D44" i="1" s="1"/>
  <c r="E45" i="1"/>
  <c r="E44" i="1" s="1"/>
  <c r="D39" i="1"/>
  <c r="D38" i="1" s="1"/>
  <c r="E39" i="1"/>
  <c r="E38" i="1" s="1"/>
  <c r="D34" i="1"/>
  <c r="D33" i="1" s="1"/>
  <c r="E34" i="1"/>
  <c r="E33" i="1" s="1"/>
  <c r="D76" i="1" l="1"/>
  <c r="E76" i="1"/>
  <c r="D55" i="1"/>
  <c r="E55" i="1"/>
  <c r="D50" i="1"/>
  <c r="D47" i="1" s="1"/>
  <c r="E50" i="1"/>
  <c r="E47" i="1" s="1"/>
  <c r="C79" i="1"/>
  <c r="C77" i="1"/>
  <c r="C65" i="1"/>
  <c r="C64" i="1" s="1"/>
  <c r="E32" i="1" l="1"/>
  <c r="D32" i="1"/>
  <c r="E70" i="1"/>
  <c r="E69" i="1" s="1"/>
  <c r="D70" i="1"/>
  <c r="D69" i="1" s="1"/>
  <c r="C76" i="1"/>
  <c r="C59" i="1"/>
  <c r="C70" i="1" l="1"/>
  <c r="C69" i="1" s="1"/>
  <c r="E87" i="1"/>
  <c r="D87" i="1"/>
  <c r="C55" i="1"/>
  <c r="C48" i="1" l="1"/>
  <c r="C53" i="1"/>
  <c r="C51" i="1"/>
  <c r="C45" i="1"/>
  <c r="C44" i="1" s="1"/>
  <c r="C39" i="1"/>
  <c r="C38" i="1" s="1"/>
  <c r="C34" i="1"/>
  <c r="C33" i="1" s="1"/>
  <c r="C50" i="1" l="1"/>
  <c r="C47" i="1" s="1"/>
  <c r="C32" i="1" s="1"/>
  <c r="C87" i="1" l="1"/>
</calcChain>
</file>

<file path=xl/sharedStrings.xml><?xml version="1.0" encoding="utf-8"?>
<sst xmlns="http://schemas.openxmlformats.org/spreadsheetml/2006/main" count="142" uniqueCount="136">
  <si>
    <t>к Решению Совета депутатов</t>
  </si>
  <si>
    <t>Ржевского района Тверской области</t>
  </si>
  <si>
    <t>«О бюджете муниципального образования</t>
  </si>
  <si>
    <t>Код бюджетной классификации Российской Федерации</t>
  </si>
  <si>
    <t>Наименование дохода</t>
  </si>
  <si>
    <t>2021 год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</si>
  <si>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</si>
  <si>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</si>
  <si>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</si>
  <si>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</si>
  <si>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</si>
  <si>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</si>
  <si>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</si>
  <si>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</si>
  <si>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</si>
  <si>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</si>
  <si>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</si>
  <si>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</si>
  <si>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</si>
  <si>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</si>
  <si>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</si>
  <si>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</si>
  <si>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</si>
  <si>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</si>
  <si>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</si>
  <si>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</si>
  <si>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</si>
  <si>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</si>
  <si>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</si>
  <si>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</si>
  <si>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</si>
  <si>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</si>
  <si>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</si>
  <si>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</si>
  <si>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</si>
  <si>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</si>
  <si>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</si>
  <si>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</si>
  <si>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</si>
  <si>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</si>
  <si>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</si>
  <si>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</si>
  <si>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</si>
  <si>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</si>
  <si>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</si>
  <si>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</si>
  <si>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</si>
  <si>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>Приложение № 7</t>
  </si>
  <si>
    <t>Тверской области по группам, подгруппам, статьям, подстатьям и элементам доходов классификации</t>
  </si>
  <si>
    <t>доходов бюджетов Российской Федерации на 2021 год и на плановый период 2022 и 2023 годов</t>
  </si>
  <si>
    <t xml:space="preserve">Сумма,  руб. </t>
  </si>
  <si>
    <t xml:space="preserve">Сумма, руб. </t>
  </si>
  <si>
    <t>2022  год</t>
  </si>
  <si>
    <t>2023  год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</si>
  <si>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</si>
  <si>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</si>
  <si>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</si>
  <si>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</si>
  <si>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</si>
  <si>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</si>
  <si>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</si>
  <si>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</si>
  <si>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</si>
  <si>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</si>
  <si>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</si>
  <si>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</si>
  <si>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</si>
  <si>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</si>
  <si>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</si>
  <si>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</si>
  <si>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</si>
  <si>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</si>
  <si>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</si>
  <si>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</si>
  <si>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</si>
  <si>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</si>
  <si>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</si>
  <si>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</si>
  <si>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</si>
  <si>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</si>
  <si>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</si>
  <si>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</si>
  <si>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</si>
  <si>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</si>
  <si>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</si>
  <si>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</si>
  <si>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</si>
  <si>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</si>
  <si>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</si>
  <si>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000 2 02 49999 10 0026 150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</si>
  <si>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района)</t>
  </si>
  <si>
    <t>Средства самообложения граждан, зачисляемые в бюджеты сельских  поселений</t>
  </si>
  <si>
    <t>000 1 17 14030 10 0000 150</t>
  </si>
  <si>
    <t>000 1 17 14 000 00 0000 150</t>
  </si>
  <si>
    <t>Средства самообложения граждан</t>
  </si>
  <si>
    <t>МО сельское поселение «Победа»</t>
  </si>
  <si>
    <t xml:space="preserve">                                                                        сельское поселение «Победа» на 2021 год  </t>
  </si>
  <si>
    <t xml:space="preserve">Прогнозируемые доходы муниципального образования сельское поселение "Победа" Ржевского района 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</si>
  <si>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</si>
  <si>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</si>
  <si>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</si>
  <si>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</si>
  <si>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</si>
  <si>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 сельских поселений на выравнивание бюджетной обеспеченности из бюджета субъекта Российской Федерации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</si>
  <si>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</si>
  <si>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</si>
  <si>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«О внесении изменений и дополнений в решение</t>
  </si>
  <si>
    <t xml:space="preserve">  </t>
  </si>
  <si>
    <t xml:space="preserve">сельское поселение «Победа" </t>
  </si>
  <si>
    <t xml:space="preserve"> Ржевского района Тверской области на 2021 год </t>
  </si>
  <si>
    <t>от 23 декабря 2020 года № 86</t>
  </si>
  <si>
    <t>000 1 14 00000 00 0000 000</t>
  </si>
  <si>
    <t>000 1 14 06025 10 0000 430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</si>
  <si>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</si>
  <si>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 поселений (за исключением земельных участков муниципальных  бюджетных и автономных учреждений)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</si>
  <si>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</si>
  <si>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</si>
  <si>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000 1 17 15030 10 0000 150</t>
  </si>
  <si>
    <t>000 1 17 15030 10 9005 150</t>
  </si>
  <si>
    <t>Инициативные платежи,зачисляемые в бюджеты сельских поселений</t>
  </si>
  <si>
    <t>Инициативные платежи,зачисляемые в бюджеты сельских поселений (Устройство детской спортивной площадки д.Полунино)</t>
  </si>
  <si>
    <t>000 2 02 29999 10 9000 150</t>
  </si>
  <si>
    <t>000 2 02 29999 10 9005 150</t>
  </si>
  <si>
    <t>Прочие субсидии бюджетам сельских поселений (Проект по поддержке местных инициатив)</t>
  </si>
  <si>
    <t>Прочие субсидии бюджетам сельских поселений (Устройство детской спортивной площадки д.Полунино)</t>
  </si>
  <si>
    <t>000 2 02 49999 10 9000 150</t>
  </si>
  <si>
    <t>000 2 02 49999 10 9005 150</t>
  </si>
  <si>
    <t>Прочие межбюджетные трансферты,передаваемые бюджетам сельских поселений (Проект по поддержке местных инициатив)</t>
  </si>
  <si>
    <t>Прочие межбюджетные трансферты,передаваемые бюджетам сельских поселений (Устройство детской спортивной площадки д.Полунино)</t>
  </si>
  <si>
    <t>000 2 02 49999 10 0027 150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</si>
  <si>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района)</t>
  </si>
  <si>
    <t xml:space="preserve">от 23.12.2020 года № 86 </t>
  </si>
  <si>
    <t>и на плановый период 2022 и 2023 годов"</t>
  </si>
  <si>
    <t xml:space="preserve">и на плановый период 2022 и 2023 годов" </t>
  </si>
  <si>
    <t>Приложение № 2</t>
  </si>
  <si>
    <t xml:space="preserve">от 14.10.2021 года №103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</si>
</sst>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4"/>
      <name val="Arial"/>
      <family val="2"/>
      <charset val="204"/>
    </font>
    <font>
      <i/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4" fillId="2" borderId="0" xfId="0" applyFont="1" applyFill="1"/>
    <xf numFmtId="0" fontId="0" fillId="2" borderId="0" xfId="0" applyFill="1"/>
    <xf numFmtId="0" fontId="8" fillId="0" borderId="0" xfId="0" applyFont="1"/>
    <xf numFmtId="0" fontId="9" fillId="0" borderId="0" xfId="0" applyFont="1"/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2" fillId="0" borderId="0" xfId="0" applyFont="1" applyFill="1" applyAlignment="1">
      <alignment vertical="top" wrapText="1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/>
    <xf numFmtId="0" fontId="4" fillId="0" borderId="3" xfId="0" applyFont="1" applyFill="1" applyBorder="1"/>
    <xf numFmtId="0" fontId="5" fillId="0" borderId="1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top" wrapText="1"/>
    </xf>
    <xf numFmtId="164" fontId="4" fillId="0" borderId="5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49" fontId="4" fillId="0" borderId="5" xfId="0" applyNumberFormat="1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horizontal="justify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topLeftCell="A62" zoomScale="70" zoomScaleNormal="70" zoomScaleSheetLayoutView="40" workbookViewId="0">
      <selection activeCell="E5" sqref="E5"/>
    </sheetView>
  </sheetViews>
  <sheetFormatPr defaultRowHeight="23.25" x14ac:dyDescent="0.35"/>
  <cols>
    <col min="1" max="1" width="19.765625" style="6" customWidth="1"/>
    <col min="2" max="2" width="25.84375" style="6" customWidth="1"/>
    <col min="3" max="3" width="10.61328125" style="6" customWidth="1"/>
    <col min="4" max="4" width="13.23046875" style="6" customWidth="1"/>
    <col min="5" max="5" width="13.3828125" style="6" customWidth="1"/>
  </cols>
  <sheetData>
    <row r="1" spans="2:6" ht="18" customHeight="1" x14ac:dyDescent="0.35">
      <c r="D1" s="7"/>
      <c r="E1" s="8" t="s">
        <v>134</v>
      </c>
    </row>
    <row r="2" spans="2:6" x14ac:dyDescent="0.35">
      <c r="C2" s="7"/>
      <c r="D2" s="7"/>
      <c r="E2" s="9" t="s">
        <v>0</v>
      </c>
    </row>
    <row r="3" spans="2:6" x14ac:dyDescent="0.35">
      <c r="C3" s="7"/>
      <c r="D3" s="7"/>
      <c r="E3" s="9" t="s">
        <v>95</v>
      </c>
    </row>
    <row r="4" spans="2:6" x14ac:dyDescent="0.35">
      <c r="C4" s="7"/>
      <c r="D4" s="7"/>
      <c r="E4" s="9" t="s">
        <v>1</v>
      </c>
    </row>
    <row r="5" spans="2:6" x14ac:dyDescent="0.35">
      <c r="C5" s="7"/>
      <c r="D5" s="7"/>
      <c r="E5" s="9" t="s">
        <v>135</v>
      </c>
    </row>
    <row r="6" spans="2:6" x14ac:dyDescent="0.35">
      <c r="C6" s="7"/>
      <c r="D6" s="7"/>
      <c r="E6" s="9" t="s">
        <v>106</v>
      </c>
    </row>
    <row r="7" spans="2:6" x14ac:dyDescent="0.35">
      <c r="C7" s="7"/>
      <c r="D7" s="7"/>
      <c r="E7" s="9" t="s">
        <v>131</v>
      </c>
    </row>
    <row r="8" spans="2:6" x14ac:dyDescent="0.35">
      <c r="C8" s="66" t="s">
        <v>2</v>
      </c>
      <c r="D8" s="66"/>
      <c r="E8" s="66"/>
      <c r="F8" s="66"/>
    </row>
    <row r="9" spans="2:6" x14ac:dyDescent="0.35">
      <c r="B9" s="7" t="s">
        <v>107</v>
      </c>
      <c r="C9" s="67" t="s">
        <v>108</v>
      </c>
      <c r="D9" s="67"/>
      <c r="E9" s="67"/>
    </row>
    <row r="10" spans="2:6" x14ac:dyDescent="0.35">
      <c r="C10" s="67" t="s">
        <v>109</v>
      </c>
      <c r="D10" s="67"/>
      <c r="E10" s="67"/>
    </row>
    <row r="11" spans="2:6" x14ac:dyDescent="0.35">
      <c r="C11" s="67" t="s">
        <v>132</v>
      </c>
      <c r="D11" s="67"/>
      <c r="E11" s="67"/>
    </row>
    <row r="12" spans="2:6" x14ac:dyDescent="0.35">
      <c r="C12" s="7"/>
      <c r="D12" s="7"/>
      <c r="E12" s="10"/>
    </row>
    <row r="13" spans="2:6" x14ac:dyDescent="0.35">
      <c r="D13" s="9"/>
      <c r="E13" s="9"/>
    </row>
    <row r="14" spans="2:6" x14ac:dyDescent="0.35">
      <c r="D14" s="7"/>
      <c r="E14" s="8" t="s">
        <v>47</v>
      </c>
    </row>
    <row r="15" spans="2:6" x14ac:dyDescent="0.35">
      <c r="D15" s="7"/>
      <c r="E15" s="9" t="s">
        <v>0</v>
      </c>
    </row>
    <row r="16" spans="2:6" x14ac:dyDescent="0.35">
      <c r="D16" s="7"/>
      <c r="E16" s="9" t="s">
        <v>95</v>
      </c>
    </row>
    <row r="17" spans="1:5" x14ac:dyDescent="0.35">
      <c r="D17" s="7"/>
      <c r="E17" s="9" t="s">
        <v>1</v>
      </c>
    </row>
    <row r="18" spans="1:5" x14ac:dyDescent="0.35">
      <c r="D18" s="7"/>
      <c r="E18" s="9" t="s">
        <v>110</v>
      </c>
    </row>
    <row r="19" spans="1:5" x14ac:dyDescent="0.35">
      <c r="D19" s="7"/>
      <c r="E19" s="9" t="s">
        <v>2</v>
      </c>
    </row>
    <row r="20" spans="1:5" x14ac:dyDescent="0.35">
      <c r="D20" s="7"/>
      <c r="E20" s="9" t="s">
        <v>96</v>
      </c>
    </row>
    <row r="21" spans="1:5" x14ac:dyDescent="0.35">
      <c r="D21" s="68" t="s">
        <v>133</v>
      </c>
      <c r="E21" s="68"/>
    </row>
    <row r="23" spans="1:5" ht="10.5" customHeight="1" x14ac:dyDescent="0.35">
      <c r="A23" s="11"/>
      <c r="B23" s="11"/>
      <c r="C23" s="11"/>
      <c r="D23" s="12"/>
      <c r="E23" s="12"/>
    </row>
    <row r="24" spans="1:5" hidden="1" x14ac:dyDescent="0.35">
      <c r="A24" s="11"/>
      <c r="B24" s="11"/>
      <c r="C24" s="11"/>
    </row>
    <row r="25" spans="1:5" ht="20.25" hidden="1" customHeight="1" x14ac:dyDescent="0.35">
      <c r="A25" s="11"/>
      <c r="B25" s="11"/>
      <c r="C25" s="11"/>
    </row>
    <row r="26" spans="1:5" s="1" customFormat="1" ht="27" customHeight="1" x14ac:dyDescent="0.35">
      <c r="A26" s="69" t="s">
        <v>97</v>
      </c>
      <c r="B26" s="69"/>
      <c r="C26" s="69"/>
      <c r="D26" s="69"/>
      <c r="E26" s="69"/>
    </row>
    <row r="27" spans="1:5" s="1" customFormat="1" ht="27" customHeight="1" x14ac:dyDescent="0.35">
      <c r="A27" s="70" t="s">
        <v>48</v>
      </c>
      <c r="B27" s="70"/>
      <c r="C27" s="70"/>
      <c r="D27" s="70"/>
      <c r="E27" s="70"/>
    </row>
    <row r="28" spans="1:5" s="1" customFormat="1" ht="27" customHeight="1" x14ac:dyDescent="0.35">
      <c r="A28" s="70" t="s">
        <v>49</v>
      </c>
      <c r="B28" s="70"/>
      <c r="C28" s="70"/>
      <c r="D28" s="70"/>
      <c r="E28" s="70"/>
    </row>
    <row r="29" spans="1:5" s="1" customFormat="1" ht="29.25" customHeight="1" x14ac:dyDescent="0.35">
      <c r="A29" s="64"/>
      <c r="B29" s="64"/>
      <c r="C29" s="64"/>
      <c r="D29" s="13"/>
      <c r="E29" s="13"/>
    </row>
    <row r="30" spans="1:5" s="1" customFormat="1" ht="23.25" customHeight="1" x14ac:dyDescent="0.35">
      <c r="A30" s="65" t="s">
        <v>3</v>
      </c>
      <c r="B30" s="65" t="s">
        <v>4</v>
      </c>
      <c r="C30" s="14" t="s">
        <v>50</v>
      </c>
      <c r="D30" s="14" t="s">
        <v>50</v>
      </c>
      <c r="E30" s="14" t="s">
        <v>51</v>
      </c>
    </row>
    <row r="31" spans="1:5" ht="37.5" customHeight="1" x14ac:dyDescent="0.35">
      <c r="A31" s="65"/>
      <c r="B31" s="65"/>
      <c r="C31" s="14" t="s">
        <v>5</v>
      </c>
      <c r="D31" s="14" t="s">
        <v>52</v>
      </c>
      <c r="E31" s="14" t="s">
        <v>53</v>
      </c>
    </row>
    <row r="32" spans="1:5" ht="38.25" customHeight="1" x14ac:dyDescent="0.35">
      <c r="A32" s="15" t="s">
        <v>6</v>
      </c>
      <c r="B32" s="15" t="s">
        <v>7</v>
      </c>
      <c r="C32" s="16">
        <f>SUM(C33+C38+C44+C47+C55+C64+C61)</f>
        <v>7979328</v>
      </c>
      <c r="D32" s="16">
        <f t="shared" ref="D32:E32" si="0">SUM(D33+D38+D44+D47+D55+D64)</f>
        <v>4886580</v>
      </c>
      <c r="E32" s="16">
        <f t="shared" si="0"/>
        <v>5037400</v>
      </c>
    </row>
    <row r="33" spans="1:5" ht="39" customHeight="1" x14ac:dyDescent="0.35">
      <c r="A33" s="15" t="s">
        <v>8</v>
      </c>
      <c r="B33" s="15" t="s">
        <v>9</v>
      </c>
      <c r="C33" s="16">
        <f>SUM(C34)</f>
        <v>254740</v>
      </c>
      <c r="D33" s="16">
        <f t="shared" ref="D33:E33" si="1">SUM(D34)</f>
        <v>257560</v>
      </c>
      <c r="E33" s="16">
        <f t="shared" si="1"/>
        <v>259800</v>
      </c>
    </row>
    <row r="34" spans="1:5" ht="38.25" customHeight="1" x14ac:dyDescent="0.35">
      <c r="A34" s="17" t="s">
        <v>10</v>
      </c>
      <c r="B34" s="17" t="s">
        <v>11</v>
      </c>
      <c r="C34" s="18">
        <f>SUM(C35:C37)</f>
        <v>254740</v>
      </c>
      <c r="D34" s="18">
        <f t="shared" ref="D34:E34" si="2">SUM(D35:D37)</f>
        <v>257560</v>
      </c>
      <c r="E34" s="18">
        <f t="shared" si="2"/>
        <v>259800</v>
      </c>
    </row>
    <row r="35" spans="1:5" ht="171.75" customHeight="1" x14ac:dyDescent="0.35">
      <c r="A35" s="19" t="s">
        <v>12</v>
      </c>
      <c r="B35" s="19" t="s">
        <v>13</v>
      </c>
      <c r="C35" s="20">
        <v>242560</v>
      </c>
      <c r="D35" s="20">
        <v>245220</v>
      </c>
      <c r="E35" s="20">
        <v>247320</v>
      </c>
    </row>
    <row r="36" spans="1:5" ht="240.75" customHeight="1" x14ac:dyDescent="0.35">
      <c r="A36" s="19" t="s">
        <v>14</v>
      </c>
      <c r="B36" s="19" t="s">
        <v>15</v>
      </c>
      <c r="C36" s="20">
        <v>1100</v>
      </c>
      <c r="D36" s="20">
        <v>1120</v>
      </c>
      <c r="E36" s="20">
        <v>1140</v>
      </c>
    </row>
    <row r="37" spans="1:5" ht="112.5" customHeight="1" x14ac:dyDescent="0.35">
      <c r="A37" s="19" t="s">
        <v>16</v>
      </c>
      <c r="B37" s="19" t="s">
        <v>17</v>
      </c>
      <c r="C37" s="20">
        <v>11080</v>
      </c>
      <c r="D37" s="20">
        <v>11220</v>
      </c>
      <c r="E37" s="20">
        <v>11340</v>
      </c>
    </row>
    <row r="38" spans="1:5" ht="72" x14ac:dyDescent="0.35">
      <c r="A38" s="15" t="s">
        <v>18</v>
      </c>
      <c r="B38" s="15" t="s">
        <v>19</v>
      </c>
      <c r="C38" s="16">
        <f>SUM(C39)</f>
        <v>1746760</v>
      </c>
      <c r="D38" s="16">
        <f t="shared" ref="D38:E38" si="3">SUM(D39)</f>
        <v>1859970</v>
      </c>
      <c r="E38" s="16">
        <f t="shared" si="3"/>
        <v>2003250</v>
      </c>
    </row>
    <row r="39" spans="1:5" ht="75" x14ac:dyDescent="0.35">
      <c r="A39" s="17" t="s">
        <v>20</v>
      </c>
      <c r="B39" s="17" t="s">
        <v>21</v>
      </c>
      <c r="C39" s="18">
        <f>SUM(C40:C43)</f>
        <v>1746760</v>
      </c>
      <c r="D39" s="18">
        <f t="shared" ref="D39:E39" si="4">SUM(D40:D43)</f>
        <v>1859970</v>
      </c>
      <c r="E39" s="18">
        <f t="shared" si="4"/>
        <v>2003250</v>
      </c>
    </row>
    <row r="40" spans="1:5" ht="249" customHeight="1" x14ac:dyDescent="0.35">
      <c r="A40" s="19" t="s">
        <v>22</v>
      </c>
      <c r="B40" s="19" t="s">
        <v>23</v>
      </c>
      <c r="C40" s="20">
        <v>802050</v>
      </c>
      <c r="D40" s="20">
        <v>855070</v>
      </c>
      <c r="E40" s="20">
        <v>927470</v>
      </c>
    </row>
    <row r="41" spans="1:5" ht="289.5" customHeight="1" x14ac:dyDescent="0.35">
      <c r="A41" s="19" t="s">
        <v>24</v>
      </c>
      <c r="B41" s="19" t="s">
        <v>25</v>
      </c>
      <c r="C41" s="20">
        <v>4570</v>
      </c>
      <c r="D41" s="20">
        <v>4820</v>
      </c>
      <c r="E41" s="20">
        <v>5180</v>
      </c>
    </row>
    <row r="42" spans="1:5" ht="291.75" customHeight="1" x14ac:dyDescent="0.35">
      <c r="A42" s="19" t="s">
        <v>26</v>
      </c>
      <c r="B42" s="19" t="s">
        <v>27</v>
      </c>
      <c r="C42" s="20">
        <v>1055050</v>
      </c>
      <c r="D42" s="20">
        <v>1121890</v>
      </c>
      <c r="E42" s="20">
        <v>1212990</v>
      </c>
    </row>
    <row r="43" spans="1:5" ht="295.5" customHeight="1" x14ac:dyDescent="0.35">
      <c r="A43" s="19" t="s">
        <v>28</v>
      </c>
      <c r="B43" s="19" t="s">
        <v>29</v>
      </c>
      <c r="C43" s="20">
        <v>-114910</v>
      </c>
      <c r="D43" s="20">
        <v>-121810</v>
      </c>
      <c r="E43" s="20">
        <v>-142390</v>
      </c>
    </row>
    <row r="44" spans="1:5" ht="36" x14ac:dyDescent="0.35">
      <c r="A44" s="15" t="s">
        <v>30</v>
      </c>
      <c r="B44" s="15" t="s">
        <v>31</v>
      </c>
      <c r="C44" s="16">
        <f>SUM(C45)</f>
        <v>3600</v>
      </c>
      <c r="D44" s="16">
        <f t="shared" ref="D44:E45" si="5">SUM(D45)</f>
        <v>3900</v>
      </c>
      <c r="E44" s="16">
        <f t="shared" si="5"/>
        <v>4200</v>
      </c>
    </row>
    <row r="45" spans="1:5" ht="42.75" customHeight="1" x14ac:dyDescent="0.35">
      <c r="A45" s="17" t="s">
        <v>32</v>
      </c>
      <c r="B45" s="17" t="s">
        <v>33</v>
      </c>
      <c r="C45" s="18">
        <f>SUM(C46)</f>
        <v>3600</v>
      </c>
      <c r="D45" s="18">
        <f t="shared" si="5"/>
        <v>3900</v>
      </c>
      <c r="E45" s="18">
        <f t="shared" si="5"/>
        <v>4200</v>
      </c>
    </row>
    <row r="46" spans="1:5" ht="36" customHeight="1" x14ac:dyDescent="0.35">
      <c r="A46" s="19" t="s">
        <v>34</v>
      </c>
      <c r="B46" s="19" t="s">
        <v>33</v>
      </c>
      <c r="C46" s="20">
        <v>3600</v>
      </c>
      <c r="D46" s="20">
        <v>3900</v>
      </c>
      <c r="E46" s="20">
        <v>4200</v>
      </c>
    </row>
    <row r="47" spans="1:5" ht="36" customHeight="1" x14ac:dyDescent="0.35">
      <c r="A47" s="21" t="s">
        <v>55</v>
      </c>
      <c r="B47" s="22" t="s">
        <v>54</v>
      </c>
      <c r="C47" s="16">
        <f>SUM(C48+C50)</f>
        <v>2414000</v>
      </c>
      <c r="D47" s="16">
        <f t="shared" ref="D47:E47" si="6">SUM(D48+D50)</f>
        <v>2421000</v>
      </c>
      <c r="E47" s="16">
        <f t="shared" si="6"/>
        <v>2426000</v>
      </c>
    </row>
    <row r="48" spans="1:5" ht="36" customHeight="1" x14ac:dyDescent="0.35">
      <c r="A48" s="23" t="s">
        <v>57</v>
      </c>
      <c r="B48" s="24" t="s">
        <v>56</v>
      </c>
      <c r="C48" s="18">
        <f>SUM(C49)</f>
        <v>334000</v>
      </c>
      <c r="D48" s="18">
        <f t="shared" ref="D48:E48" si="7">SUM(D49)</f>
        <v>339000</v>
      </c>
      <c r="E48" s="18">
        <f t="shared" si="7"/>
        <v>343000</v>
      </c>
    </row>
    <row r="49" spans="1:5" ht="95.25" customHeight="1" x14ac:dyDescent="0.35">
      <c r="A49" s="25" t="s">
        <v>59</v>
      </c>
      <c r="B49" s="26" t="s">
        <v>58</v>
      </c>
      <c r="C49" s="27">
        <v>334000</v>
      </c>
      <c r="D49" s="27">
        <v>339000</v>
      </c>
      <c r="E49" s="28">
        <v>343000</v>
      </c>
    </row>
    <row r="50" spans="1:5" ht="36" customHeight="1" x14ac:dyDescent="0.35">
      <c r="A50" s="29" t="s">
        <v>65</v>
      </c>
      <c r="B50" s="30" t="s">
        <v>60</v>
      </c>
      <c r="C50" s="16">
        <f>SUM(C51+C53)</f>
        <v>2080000</v>
      </c>
      <c r="D50" s="16">
        <f t="shared" ref="D50:E50" si="8">SUM(D51+D53)</f>
        <v>2082000</v>
      </c>
      <c r="E50" s="16">
        <f t="shared" si="8"/>
        <v>2083000</v>
      </c>
    </row>
    <row r="51" spans="1:5" ht="45.75" customHeight="1" x14ac:dyDescent="0.35">
      <c r="A51" s="31" t="s">
        <v>66</v>
      </c>
      <c r="B51" s="32" t="s">
        <v>61</v>
      </c>
      <c r="C51" s="18">
        <f>SUM(C52)</f>
        <v>641000</v>
      </c>
      <c r="D51" s="18">
        <f t="shared" ref="D51:E51" si="9">SUM(D52)</f>
        <v>646000</v>
      </c>
      <c r="E51" s="18">
        <f t="shared" si="9"/>
        <v>651000</v>
      </c>
    </row>
    <row r="52" spans="1:5" ht="86.25" customHeight="1" x14ac:dyDescent="0.35">
      <c r="A52" s="33" t="s">
        <v>67</v>
      </c>
      <c r="B52" s="34" t="s">
        <v>62</v>
      </c>
      <c r="C52" s="20">
        <v>641000</v>
      </c>
      <c r="D52" s="20">
        <v>646000</v>
      </c>
      <c r="E52" s="20">
        <v>651000</v>
      </c>
    </row>
    <row r="53" spans="1:5" ht="49.5" customHeight="1" x14ac:dyDescent="0.35">
      <c r="A53" s="31" t="s">
        <v>68</v>
      </c>
      <c r="B53" s="32" t="s">
        <v>63</v>
      </c>
      <c r="C53" s="18">
        <f>SUM(C54)</f>
        <v>1439000</v>
      </c>
      <c r="D53" s="18">
        <f t="shared" ref="D53:E53" si="10">SUM(D54)</f>
        <v>1436000</v>
      </c>
      <c r="E53" s="18">
        <f t="shared" si="10"/>
        <v>1432000</v>
      </c>
    </row>
    <row r="54" spans="1:5" ht="86.25" customHeight="1" x14ac:dyDescent="0.35">
      <c r="A54" s="33" t="s">
        <v>69</v>
      </c>
      <c r="B54" s="34" t="s">
        <v>64</v>
      </c>
      <c r="C54" s="20">
        <v>1439000</v>
      </c>
      <c r="D54" s="20">
        <v>1436000</v>
      </c>
      <c r="E54" s="20">
        <v>1432000</v>
      </c>
    </row>
    <row r="55" spans="1:5" ht="93" customHeight="1" x14ac:dyDescent="0.35">
      <c r="A55" s="15" t="s">
        <v>35</v>
      </c>
      <c r="B55" s="15" t="s">
        <v>36</v>
      </c>
      <c r="C55" s="16">
        <f>SUM(C56+C59)</f>
        <v>249450</v>
      </c>
      <c r="D55" s="16">
        <f t="shared" ref="D55:E55" si="11">SUM(D56+D59)</f>
        <v>249450</v>
      </c>
      <c r="E55" s="16">
        <f t="shared" si="11"/>
        <v>249450</v>
      </c>
    </row>
    <row r="56" spans="1:5" ht="231" customHeight="1" x14ac:dyDescent="0.35">
      <c r="A56" s="17" t="s">
        <v>70</v>
      </c>
      <c r="B56" s="17" t="s">
        <v>71</v>
      </c>
      <c r="C56" s="18">
        <f>SUM(C57:C58)</f>
        <v>115394</v>
      </c>
      <c r="D56" s="18">
        <f t="shared" ref="D56:E56" si="12">SUM(D57:D58)</f>
        <v>115394</v>
      </c>
      <c r="E56" s="18">
        <f t="shared" si="12"/>
        <v>115394</v>
      </c>
    </row>
    <row r="57" spans="1:5" ht="201" customHeight="1" x14ac:dyDescent="0.35">
      <c r="A57" s="33" t="s">
        <v>104</v>
      </c>
      <c r="B57" s="35" t="s">
        <v>105</v>
      </c>
      <c r="C57" s="20">
        <v>17000</v>
      </c>
      <c r="D57" s="20">
        <v>17000</v>
      </c>
      <c r="E57" s="20">
        <v>17000</v>
      </c>
    </row>
    <row r="58" spans="1:5" ht="92.25" customHeight="1" x14ac:dyDescent="0.35">
      <c r="A58" s="19" t="s">
        <v>72</v>
      </c>
      <c r="B58" s="19" t="s">
        <v>73</v>
      </c>
      <c r="C58" s="20">
        <v>98394</v>
      </c>
      <c r="D58" s="20">
        <v>98394</v>
      </c>
      <c r="E58" s="20">
        <v>98394</v>
      </c>
    </row>
    <row r="59" spans="1:5" ht="194.25" customHeight="1" x14ac:dyDescent="0.35">
      <c r="A59" s="17" t="s">
        <v>37</v>
      </c>
      <c r="B59" s="17" t="s">
        <v>38</v>
      </c>
      <c r="C59" s="18">
        <f>SUM(C60)</f>
        <v>134056</v>
      </c>
      <c r="D59" s="18">
        <f t="shared" ref="D59:E59" si="13">SUM(D60)</f>
        <v>134056</v>
      </c>
      <c r="E59" s="18">
        <f t="shared" si="13"/>
        <v>134056</v>
      </c>
    </row>
    <row r="60" spans="1:5" ht="207" customHeight="1" x14ac:dyDescent="0.35">
      <c r="A60" s="36" t="s">
        <v>74</v>
      </c>
      <c r="B60" s="36" t="s">
        <v>75</v>
      </c>
      <c r="C60" s="28">
        <v>134056</v>
      </c>
      <c r="D60" s="28">
        <v>134056</v>
      </c>
      <c r="E60" s="28">
        <v>134056</v>
      </c>
    </row>
    <row r="61" spans="1:5" ht="56.25" customHeight="1" x14ac:dyDescent="0.35">
      <c r="A61" s="37" t="s">
        <v>111</v>
      </c>
      <c r="B61" s="38" t="s">
        <v>113</v>
      </c>
      <c r="C61" s="16">
        <f>SUM(C62)</f>
        <v>3116078</v>
      </c>
      <c r="D61" s="16">
        <f t="shared" ref="D61:E62" si="14">SUM(D62)</f>
        <v>0</v>
      </c>
      <c r="E61" s="16">
        <f t="shared" si="14"/>
        <v>0</v>
      </c>
    </row>
    <row r="62" spans="1:5" ht="102.75" customHeight="1" x14ac:dyDescent="0.35">
      <c r="A62" s="39" t="s">
        <v>115</v>
      </c>
      <c r="B62" s="17" t="s">
        <v>116</v>
      </c>
      <c r="C62" s="18">
        <f>SUM(C63)</f>
        <v>3116078</v>
      </c>
      <c r="D62" s="20">
        <f t="shared" si="14"/>
        <v>0</v>
      </c>
      <c r="E62" s="20">
        <f t="shared" si="14"/>
        <v>0</v>
      </c>
    </row>
    <row r="63" spans="1:5" ht="121.5" customHeight="1" x14ac:dyDescent="0.35">
      <c r="A63" s="40" t="s">
        <v>112</v>
      </c>
      <c r="B63" s="41" t="s">
        <v>114</v>
      </c>
      <c r="C63" s="20">
        <v>3116078</v>
      </c>
      <c r="D63" s="20"/>
      <c r="E63" s="20"/>
    </row>
    <row r="64" spans="1:5" ht="36" x14ac:dyDescent="0.35">
      <c r="A64" s="42" t="s">
        <v>80</v>
      </c>
      <c r="B64" s="42" t="s">
        <v>39</v>
      </c>
      <c r="C64" s="43">
        <f>SUM(C65+C67)</f>
        <v>194700</v>
      </c>
      <c r="D64" s="43">
        <f t="shared" ref="D64:E65" si="15">SUM(D65)</f>
        <v>94700</v>
      </c>
      <c r="E64" s="43">
        <f t="shared" si="15"/>
        <v>94700</v>
      </c>
    </row>
    <row r="65" spans="1:5" s="3" customFormat="1" ht="37.5" x14ac:dyDescent="0.35">
      <c r="A65" s="17" t="s">
        <v>93</v>
      </c>
      <c r="B65" s="44" t="s">
        <v>94</v>
      </c>
      <c r="C65" s="18">
        <f>SUM(C66)</f>
        <v>94700</v>
      </c>
      <c r="D65" s="18">
        <f t="shared" si="15"/>
        <v>94700</v>
      </c>
      <c r="E65" s="18">
        <f t="shared" si="15"/>
        <v>94700</v>
      </c>
    </row>
    <row r="66" spans="1:5" ht="74.25" customHeight="1" x14ac:dyDescent="0.35">
      <c r="A66" s="33" t="s">
        <v>92</v>
      </c>
      <c r="B66" s="45" t="s">
        <v>91</v>
      </c>
      <c r="C66" s="20">
        <v>94700</v>
      </c>
      <c r="D66" s="20">
        <v>94700</v>
      </c>
      <c r="E66" s="20">
        <v>94700</v>
      </c>
    </row>
    <row r="67" spans="1:5" ht="74.25" customHeight="1" x14ac:dyDescent="0.35">
      <c r="A67" s="46" t="s">
        <v>117</v>
      </c>
      <c r="B67" s="47" t="s">
        <v>119</v>
      </c>
      <c r="C67" s="16">
        <f>C68</f>
        <v>100000</v>
      </c>
      <c r="D67" s="16">
        <f t="shared" ref="D67:E67" si="16">D68</f>
        <v>0</v>
      </c>
      <c r="E67" s="16">
        <f t="shared" si="16"/>
        <v>0</v>
      </c>
    </row>
    <row r="68" spans="1:5" ht="74.25" customHeight="1" x14ac:dyDescent="0.35">
      <c r="A68" s="48" t="s">
        <v>118</v>
      </c>
      <c r="B68" s="45" t="s">
        <v>120</v>
      </c>
      <c r="C68" s="20">
        <v>100000</v>
      </c>
      <c r="D68" s="20">
        <v>0</v>
      </c>
      <c r="E68" s="20">
        <v>0</v>
      </c>
    </row>
    <row r="69" spans="1:5" ht="36" x14ac:dyDescent="0.35">
      <c r="A69" s="15" t="s">
        <v>40</v>
      </c>
      <c r="B69" s="15" t="s">
        <v>41</v>
      </c>
      <c r="C69" s="16">
        <f>SUM(C70)</f>
        <v>4287094</v>
      </c>
      <c r="D69" s="16">
        <f t="shared" ref="D69:E69" si="17">SUM(D70)</f>
        <v>1332494</v>
      </c>
      <c r="E69" s="16">
        <f t="shared" si="17"/>
        <v>905494</v>
      </c>
    </row>
    <row r="70" spans="1:5" ht="66" customHeight="1" x14ac:dyDescent="0.35">
      <c r="A70" s="15" t="s">
        <v>42</v>
      </c>
      <c r="B70" s="15" t="s">
        <v>43</v>
      </c>
      <c r="C70" s="16">
        <f>SUM(C76+C81+C71+C74)</f>
        <v>4287094</v>
      </c>
      <c r="D70" s="16">
        <f t="shared" ref="D70:E70" si="18">SUM(D76+D81+D71)</f>
        <v>1332494</v>
      </c>
      <c r="E70" s="16">
        <f t="shared" si="18"/>
        <v>905494</v>
      </c>
    </row>
    <row r="71" spans="1:5" ht="66" customHeight="1" x14ac:dyDescent="0.35">
      <c r="A71" s="45" t="s">
        <v>98</v>
      </c>
      <c r="B71" s="15" t="s">
        <v>99</v>
      </c>
      <c r="C71" s="16">
        <f>SUM(C72)</f>
        <v>1181000</v>
      </c>
      <c r="D71" s="16">
        <f t="shared" ref="D71:E72" si="19">SUM(D72)</f>
        <v>564100</v>
      </c>
      <c r="E71" s="16">
        <f t="shared" si="19"/>
        <v>128200</v>
      </c>
    </row>
    <row r="72" spans="1:5" s="4" customFormat="1" ht="66" customHeight="1" x14ac:dyDescent="0.35">
      <c r="A72" s="49" t="s">
        <v>100</v>
      </c>
      <c r="B72" s="50" t="s">
        <v>101</v>
      </c>
      <c r="C72" s="18">
        <f>SUM(C73)</f>
        <v>1181000</v>
      </c>
      <c r="D72" s="18">
        <f t="shared" si="19"/>
        <v>564100</v>
      </c>
      <c r="E72" s="18">
        <f t="shared" si="19"/>
        <v>128200</v>
      </c>
    </row>
    <row r="73" spans="1:5" ht="101.25" customHeight="1" x14ac:dyDescent="0.35">
      <c r="A73" s="51" t="s">
        <v>102</v>
      </c>
      <c r="B73" s="52" t="s">
        <v>103</v>
      </c>
      <c r="C73" s="20">
        <v>1181000</v>
      </c>
      <c r="D73" s="20">
        <v>564100</v>
      </c>
      <c r="E73" s="20">
        <v>128200</v>
      </c>
    </row>
    <row r="74" spans="1:5" ht="101.25" customHeight="1" x14ac:dyDescent="0.35">
      <c r="A74" s="53" t="s">
        <v>121</v>
      </c>
      <c r="B74" s="42" t="s">
        <v>123</v>
      </c>
      <c r="C74" s="16">
        <f>C75</f>
        <v>220000</v>
      </c>
      <c r="D74" s="16">
        <f t="shared" ref="D74:E74" si="20">D75</f>
        <v>0</v>
      </c>
      <c r="E74" s="16">
        <f t="shared" si="20"/>
        <v>0</v>
      </c>
    </row>
    <row r="75" spans="1:5" ht="101.25" customHeight="1" x14ac:dyDescent="0.35">
      <c r="A75" s="54" t="s">
        <v>122</v>
      </c>
      <c r="B75" s="55" t="s">
        <v>124</v>
      </c>
      <c r="C75" s="20">
        <v>220000</v>
      </c>
      <c r="D75" s="20">
        <v>0</v>
      </c>
      <c r="E75" s="20">
        <v>0</v>
      </c>
    </row>
    <row r="76" spans="1:5" ht="54" x14ac:dyDescent="0.35">
      <c r="A76" s="15" t="s">
        <v>44</v>
      </c>
      <c r="B76" s="15" t="s">
        <v>45</v>
      </c>
      <c r="C76" s="16">
        <f>SUM(C77+C79)</f>
        <v>220350</v>
      </c>
      <c r="D76" s="16">
        <f t="shared" ref="D76:E76" si="21">SUM(D77+D79)</f>
        <v>222650</v>
      </c>
      <c r="E76" s="16">
        <f t="shared" si="21"/>
        <v>231550</v>
      </c>
    </row>
    <row r="77" spans="1:5" ht="108.75" customHeight="1" x14ac:dyDescent="0.35">
      <c r="A77" s="17" t="s">
        <v>78</v>
      </c>
      <c r="B77" s="17" t="s">
        <v>79</v>
      </c>
      <c r="C77" s="18">
        <f>SUM(C78)</f>
        <v>220200</v>
      </c>
      <c r="D77" s="18">
        <f t="shared" ref="D77:E77" si="22">SUM(D78)</f>
        <v>222500</v>
      </c>
      <c r="E77" s="18">
        <f t="shared" si="22"/>
        <v>231400</v>
      </c>
    </row>
    <row r="78" spans="1:5" ht="192" customHeight="1" x14ac:dyDescent="0.35">
      <c r="A78" s="19" t="s">
        <v>77</v>
      </c>
      <c r="B78" s="19" t="s">
        <v>76</v>
      </c>
      <c r="C78" s="20">
        <v>220200</v>
      </c>
      <c r="D78" s="20">
        <v>222500</v>
      </c>
      <c r="E78" s="20">
        <v>231400</v>
      </c>
    </row>
    <row r="79" spans="1:5" ht="51" customHeight="1" x14ac:dyDescent="0.35">
      <c r="A79" s="17" t="s">
        <v>81</v>
      </c>
      <c r="B79" s="17" t="s">
        <v>84</v>
      </c>
      <c r="C79" s="18">
        <f>SUM(C80)</f>
        <v>150</v>
      </c>
      <c r="D79" s="18">
        <f t="shared" ref="D79:E79" si="23">SUM(D80)</f>
        <v>150</v>
      </c>
      <c r="E79" s="18">
        <f t="shared" si="23"/>
        <v>150</v>
      </c>
    </row>
    <row r="80" spans="1:5" ht="192" customHeight="1" x14ac:dyDescent="0.35">
      <c r="A80" s="19" t="s">
        <v>82</v>
      </c>
      <c r="B80" s="19" t="s">
        <v>83</v>
      </c>
      <c r="C80" s="20">
        <v>150</v>
      </c>
      <c r="D80" s="20">
        <v>150</v>
      </c>
      <c r="E80" s="20">
        <v>150</v>
      </c>
    </row>
    <row r="81" spans="1:5" s="2" customFormat="1" ht="54.75" customHeight="1" x14ac:dyDescent="0.25">
      <c r="A81" s="15" t="s">
        <v>85</v>
      </c>
      <c r="B81" s="15" t="s">
        <v>87</v>
      </c>
      <c r="C81" s="16">
        <f>SUM(C82)</f>
        <v>2665744</v>
      </c>
      <c r="D81" s="16">
        <f t="shared" ref="D81:E81" si="24">SUM(D82)</f>
        <v>545744</v>
      </c>
      <c r="E81" s="16">
        <f t="shared" si="24"/>
        <v>545744</v>
      </c>
    </row>
    <row r="82" spans="1:5" ht="66.75" customHeight="1" x14ac:dyDescent="0.35">
      <c r="A82" s="17" t="s">
        <v>46</v>
      </c>
      <c r="B82" s="17" t="s">
        <v>88</v>
      </c>
      <c r="C82" s="18">
        <f>SUM(C83:C85)</f>
        <v>2665744</v>
      </c>
      <c r="D82" s="18">
        <f>SUM(D83:D83)</f>
        <v>545744</v>
      </c>
      <c r="E82" s="18">
        <f>SUM(E83:E83)</f>
        <v>545744</v>
      </c>
    </row>
    <row r="83" spans="1:5" ht="114.75" customHeight="1" x14ac:dyDescent="0.35">
      <c r="A83" s="56" t="s">
        <v>89</v>
      </c>
      <c r="B83" s="19" t="s">
        <v>90</v>
      </c>
      <c r="C83" s="20">
        <v>545744</v>
      </c>
      <c r="D83" s="20">
        <v>545744</v>
      </c>
      <c r="E83" s="20">
        <v>545744</v>
      </c>
    </row>
    <row r="84" spans="1:5" ht="114.75" customHeight="1" x14ac:dyDescent="0.35">
      <c r="A84" s="56" t="s">
        <v>129</v>
      </c>
      <c r="B84" s="63" t="s">
        <v>130</v>
      </c>
      <c r="C84" s="59">
        <v>2040000</v>
      </c>
      <c r="D84" s="59">
        <v>0</v>
      </c>
      <c r="E84" s="59">
        <v>0</v>
      </c>
    </row>
    <row r="85" spans="1:5" s="5" customFormat="1" ht="114.75" customHeight="1" x14ac:dyDescent="0.35">
      <c r="A85" s="57" t="s">
        <v>125</v>
      </c>
      <c r="B85" s="42" t="s">
        <v>127</v>
      </c>
      <c r="C85" s="43">
        <f>C86</f>
        <v>80000</v>
      </c>
      <c r="D85" s="43">
        <f t="shared" ref="D85:E85" si="25">D86</f>
        <v>0</v>
      </c>
      <c r="E85" s="43">
        <f t="shared" si="25"/>
        <v>0</v>
      </c>
    </row>
    <row r="86" spans="1:5" ht="114.75" customHeight="1" x14ac:dyDescent="0.35">
      <c r="A86" s="58" t="s">
        <v>126</v>
      </c>
      <c r="B86" s="55" t="s">
        <v>128</v>
      </c>
      <c r="C86" s="59">
        <v>80000</v>
      </c>
      <c r="D86" s="59">
        <v>0</v>
      </c>
      <c r="E86" s="59">
        <v>0</v>
      </c>
    </row>
    <row r="87" spans="1:5" x14ac:dyDescent="0.35">
      <c r="A87" s="60" t="s">
        <v>86</v>
      </c>
      <c r="B87" s="61"/>
      <c r="C87" s="62">
        <f>SUM(C32+C69)</f>
        <v>12266422</v>
      </c>
      <c r="D87" s="62">
        <f>SUM(D32+D69)</f>
        <v>6219074</v>
      </c>
      <c r="E87" s="62">
        <f>SUM(E32+E69)</f>
        <v>5942894</v>
      </c>
    </row>
  </sheetData>
  <mergeCells count="11">
    <mergeCell ref="A29:C29"/>
    <mergeCell ref="A30:A31"/>
    <mergeCell ref="B30:B31"/>
    <mergeCell ref="C8:F8"/>
    <mergeCell ref="C9:E9"/>
    <mergeCell ref="C10:E10"/>
    <mergeCell ref="C11:E11"/>
    <mergeCell ref="D21:E21"/>
    <mergeCell ref="A26:E26"/>
    <mergeCell ref="A27:E27"/>
    <mergeCell ref="A28:E28"/>
  </mergeCells>
  <pageMargins left="0.70866141732283472" right="0.11811023622047245" top="0.74803149606299213" bottom="0.74803149606299213" header="0.31496062992125984" footer="0.31496062992125984"/>
  <pageSetup paperSize="9" scale="57" fitToHeight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2021-10-15T06:33:43Z</cp:lastPrinted>
  <dcterms:created xsi:type="dcterms:W3CDTF">2020-11-17T12:40:40Z</dcterms:created>
  <dcterms:modified xsi:type="dcterms:W3CDTF">2021-10-15T06:34:26Z</dcterms:modified>
</cp:coreProperties>
</file>